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1E94FDEF-852B-4C15-8CAA-6CA5C8F972BC}" xr6:coauthVersionLast="45" xr6:coauthVersionMax="45" xr10:uidLastSave="{00000000-0000-0000-0000-000000000000}"/>
  <bookViews>
    <workbookView xWindow="3675" yWindow="3247" windowWidth="31980" windowHeight="14805" activeTab="2" xr2:uid="{00000000-000D-0000-FFFF-FFFF00000000}"/>
  </bookViews>
  <sheets>
    <sheet name="Upload Sheet" sheetId="3" r:id="rId1"/>
    <sheet name="defintion sheet" sheetId="1" r:id="rId2"/>
    <sheet name="List of values sheet" sheetId="2" r:id="rId3"/>
  </sheets>
  <definedNames>
    <definedName name="Contact_Roles">'List of values sheet'!$K$2:$K$7</definedName>
    <definedName name="Customer_Category">'List of values sheet'!$I$2:$I$18</definedName>
    <definedName name="Lead_Status">'List of values sheet'!$D$2:$D$11</definedName>
    <definedName name="Lead_Urgency">'List of values sheet'!$H$1:$H$3+'List of values sheet'!$H$2:$H$4</definedName>
    <definedName name="NextLeadAction">'List of values sheet'!$B$2:$B$15</definedName>
    <definedName name="Products_of_interest">'List of values sheet'!$E$2:$E$10</definedName>
    <definedName name="Reason_they_are_a_lead">'List of values sheet'!$G$2:$G$3</definedName>
    <definedName name="Sales_Rep">'List of values sheet'!$J$2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E3" i="2"/>
  <c r="E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<sst xmlns="http://schemas.openxmlformats.org/spreadsheetml/2006/main" count="336" uniqueCount="202">
  <si>
    <t>abn</t>
  </si>
  <si>
    <t>_search_</t>
  </si>
  <si>
    <t>name</t>
  </si>
  <si>
    <t>contact</t>
  </si>
  <si>
    <t>street</t>
  </si>
  <si>
    <t>street2</t>
  </si>
  <si>
    <t>suburb</t>
  </si>
  <si>
    <t>state</t>
  </si>
  <si>
    <t>country</t>
  </si>
  <si>
    <t>postcode</t>
  </si>
  <si>
    <t>email_</t>
  </si>
  <si>
    <t>web</t>
  </si>
  <si>
    <t>mobile_</t>
  </si>
  <si>
    <t>phone_</t>
  </si>
  <si>
    <t>fax_</t>
  </si>
  <si>
    <t>xref</t>
  </si>
  <si>
    <t>notes</t>
  </si>
  <si>
    <t>_trading_</t>
  </si>
  <si>
    <t>bankacc_name_</t>
  </si>
  <si>
    <t>bankacc_no or bankacc_number</t>
  </si>
  <si>
    <t>bsb</t>
  </si>
  <si>
    <t>bti</t>
  </si>
  <si>
    <t>_currency_</t>
  </si>
  <si>
    <t>terms</t>
  </si>
  <si>
    <t>_term_type_</t>
  </si>
  <si>
    <t>_oversea_</t>
  </si>
  <si>
    <t>_sales_rep_</t>
  </si>
  <si>
    <t>_category_</t>
  </si>
  <si>
    <t>_delivery_name_</t>
  </si>
  <si>
    <t>_delivery_suburb_</t>
  </si>
  <si>
    <t>_delivery_state_</t>
  </si>
  <si>
    <t>_delivery_postcode_</t>
  </si>
  <si>
    <t>_delivery_country_</t>
  </si>
  <si>
    <t>_contact_first_name_</t>
  </si>
  <si>
    <t>_contact_last_name_</t>
  </si>
  <si>
    <t>_contact_suburb_</t>
  </si>
  <si>
    <t>_contact_state_</t>
  </si>
  <si>
    <t>_contact_postcode_</t>
  </si>
  <si>
    <t>_contact_country_</t>
  </si>
  <si>
    <t>_contact_mobile_</t>
  </si>
  <si>
    <t>_contact_phone_</t>
  </si>
  <si>
    <t>_contact_email_</t>
  </si>
  <si>
    <t>_contact_title_</t>
  </si>
  <si>
    <t>_contact_role_</t>
  </si>
  <si>
    <t>_next_action_</t>
  </si>
  <si>
    <t>_action_notes_</t>
  </si>
  <si>
    <t>lead only</t>
  </si>
  <si>
    <t>_delivery_street2_</t>
  </si>
  <si>
    <t>_delivery_street_</t>
  </si>
  <si>
    <t>_contact_street2_</t>
  </si>
  <si>
    <t>_contact_street_</t>
  </si>
  <si>
    <t>*Next Call Back</t>
  </si>
  <si>
    <t>*Lead Status</t>
  </si>
  <si>
    <t>*Products of interest</t>
  </si>
  <si>
    <t>*Reason they are a lead</t>
  </si>
  <si>
    <t>*Lead Urgency</t>
  </si>
  <si>
    <t>Company ABN</t>
  </si>
  <si>
    <t>Note: Underscore indicates that any text can preced or follow the section of text.  So email_ indicates the heading must start with email and anything else can follow it</t>
  </si>
  <si>
    <t>Details of the columns</t>
  </si>
  <si>
    <t>Lead - Trading Name of the Lead created - some companies have different trading names to the company name</t>
  </si>
  <si>
    <t>Lead - Bankacc_Name_ of the Company created</t>
  </si>
  <si>
    <t>Lead - Bankacc_No Or Bankacc_Number of the Company created</t>
  </si>
  <si>
    <t>Lead - Bsb of the Company created</t>
  </si>
  <si>
    <t>Lead - Bank Transaction Identifier of the Company created</t>
  </si>
  <si>
    <t>Company - Name of the Company created</t>
  </si>
  <si>
    <t>Company - Contact of the Company created</t>
  </si>
  <si>
    <t>Company - Street2 of the Company created</t>
  </si>
  <si>
    <t>Company - Street of the Company created</t>
  </si>
  <si>
    <t>Company - Suburb of the Company created</t>
  </si>
  <si>
    <t>Company - State of the Company created</t>
  </si>
  <si>
    <t>Company - Country of the Company created</t>
  </si>
  <si>
    <t>Company - Postcode of the Company created</t>
  </si>
  <si>
    <t>Company - Web url of the Company created</t>
  </si>
  <si>
    <t>Company - Mobile_ of the Company created</t>
  </si>
  <si>
    <t>Company - Phone_ of the Company created</t>
  </si>
  <si>
    <t>Company - Fax_ of the Company created</t>
  </si>
  <si>
    <t>Company - External Reference field of the Company created</t>
  </si>
  <si>
    <t>Company - Notes of the Company created</t>
  </si>
  <si>
    <t>Company - Currency code of the Company created</t>
  </si>
  <si>
    <t>Lead - Payment Terms</t>
  </si>
  <si>
    <t>Lead - Payment terms type</t>
  </si>
  <si>
    <t>Company - Flag if the company is an overseas company not subject to GST</t>
  </si>
  <si>
    <t>Lead - Sales Rep from a list of available sales reps</t>
  </si>
  <si>
    <t>Lead - Customer Category</t>
  </si>
  <si>
    <t>Lead - Address Delivery Name</t>
  </si>
  <si>
    <t>Lead Address - Delivery Street2</t>
  </si>
  <si>
    <t>Lead Address - Delivery Street</t>
  </si>
  <si>
    <t>Lead Address - Delivery Suburb name</t>
  </si>
  <si>
    <t>Lead Address - Delivery State (NSW, QLD etc)</t>
  </si>
  <si>
    <t>Lead Address - Delivery Postcode</t>
  </si>
  <si>
    <t>Lead Address - Delivery Country</t>
  </si>
  <si>
    <t>Lead Contact - First Name</t>
  </si>
  <si>
    <t>Lead Contact - Last_Name</t>
  </si>
  <si>
    <t>Lead Contact - Street2</t>
  </si>
  <si>
    <t>Lead Contact - Street</t>
  </si>
  <si>
    <t>Lead Contact - Suburb</t>
  </si>
  <si>
    <t>Lead Contact - State</t>
  </si>
  <si>
    <t>Lead Contact - Postcode</t>
  </si>
  <si>
    <t>Lead Contact - Country</t>
  </si>
  <si>
    <t>Lead Contact - Mobile</t>
  </si>
  <si>
    <t>Lead Contact - Phone</t>
  </si>
  <si>
    <t>Lead Contact - Email</t>
  </si>
  <si>
    <t>Lead Contact - Title</t>
  </si>
  <si>
    <t>Company - Email of the Company created</t>
  </si>
  <si>
    <t>Lead - Next action options - a list of values so the list choice must match exactly</t>
  </si>
  <si>
    <t>lead - Large Action Notes field on the front of the lead</t>
  </si>
  <si>
    <t>lead - Asterix indicates this is a Profile option you configure</t>
  </si>
  <si>
    <t>Currencies</t>
  </si>
  <si>
    <t>AUD</t>
  </si>
  <si>
    <t>USD</t>
  </si>
  <si>
    <t>NZD</t>
  </si>
  <si>
    <t>GBP</t>
  </si>
  <si>
    <t>EUR</t>
  </si>
  <si>
    <t>Company - and hence lead - Creates company search code</t>
  </si>
  <si>
    <t>lead - Asterix indicates this is a Profile option you configure - this is a free text field at the moment</t>
  </si>
  <si>
    <t>Seq</t>
  </si>
  <si>
    <t>11 Marketing Pushing out email</t>
  </si>
  <si>
    <t>12 FU VM to general number</t>
  </si>
  <si>
    <t>13 Find Right Person to contact</t>
  </si>
  <si>
    <t>15 Touch again later</t>
  </si>
  <si>
    <t>20 FU VM to Right Person</t>
  </si>
  <si>
    <t>25 FU Email to right person</t>
  </si>
  <si>
    <t>28 Make Contact with right person</t>
  </si>
  <si>
    <t>30 Send Catalogue</t>
  </si>
  <si>
    <t>29 Book call with right contact</t>
  </si>
  <si>
    <t>38 Qualify</t>
  </si>
  <si>
    <t>40 Proposal</t>
  </si>
  <si>
    <t>50 Send Samples</t>
  </si>
  <si>
    <t>60 Negotiate</t>
  </si>
  <si>
    <t>80 Obtain Committment</t>
  </si>
  <si>
    <t>Next Lead Action</t>
  </si>
  <si>
    <t>Lead Status</t>
  </si>
  <si>
    <t>Bit</t>
  </si>
  <si>
    <t>Products of interest</t>
  </si>
  <si>
    <t>Reason they are a lead</t>
  </si>
  <si>
    <t>PPE Supply</t>
  </si>
  <si>
    <t>Lead Urgency</t>
  </si>
  <si>
    <t>Hot</t>
  </si>
  <si>
    <t>Warm</t>
  </si>
  <si>
    <t>Customer Category</t>
  </si>
  <si>
    <t>Marketplace</t>
  </si>
  <si>
    <t>Instore Retailer</t>
  </si>
  <si>
    <t>Online Retailer</t>
  </si>
  <si>
    <t>Discount Retailer</t>
  </si>
  <si>
    <t>Auction House</t>
  </si>
  <si>
    <t>Department Store</t>
  </si>
  <si>
    <t>Independent Retailer</t>
  </si>
  <si>
    <t>Renter</t>
  </si>
  <si>
    <t>Cash Sales</t>
  </si>
  <si>
    <t>Drop Ship Marketplace</t>
  </si>
  <si>
    <t>Universities</t>
  </si>
  <si>
    <t>Child Care and Schools</t>
  </si>
  <si>
    <t>Healthcare Provider</t>
  </si>
  <si>
    <t>Healthcare Services</t>
  </si>
  <si>
    <t>Aged Care</t>
  </si>
  <si>
    <t>Sport Club or RSL</t>
  </si>
  <si>
    <t>Government</t>
  </si>
  <si>
    <t>Sales Rep</t>
  </si>
  <si>
    <t>Tim Reynolds</t>
  </si>
  <si>
    <t>Contact Roles</t>
  </si>
  <si>
    <t>Accounts</t>
  </si>
  <si>
    <t>Process Expert</t>
  </si>
  <si>
    <t>Buyer</t>
  </si>
  <si>
    <t>Decision Maker</t>
  </si>
  <si>
    <t>Coach</t>
  </si>
  <si>
    <t>Recommender</t>
  </si>
  <si>
    <t>Lead Contact - System Role</t>
  </si>
  <si>
    <t>phone_company main number</t>
  </si>
  <si>
    <t>Lead action notes</t>
  </si>
  <si>
    <t>next action dropdown</t>
  </si>
  <si>
    <t>Customer category dropdown</t>
  </si>
  <si>
    <t>contact_email</t>
  </si>
  <si>
    <t>contact_first_name</t>
  </si>
  <si>
    <t>_contact_last_name</t>
  </si>
  <si>
    <t>_contact_mobile</t>
  </si>
  <si>
    <t>_contact_phone</t>
  </si>
  <si>
    <t>email_General at company</t>
  </si>
  <si>
    <t>Big buyers incorporated</t>
  </si>
  <si>
    <t>Spoke and they are very interested in reliable source</t>
  </si>
  <si>
    <t>harry</t>
  </si>
  <si>
    <t>potter</t>
  </si>
  <si>
    <t>harry@potter.com</t>
  </si>
  <si>
    <t>Chief sourcerer</t>
  </si>
  <si>
    <t>2 Warm - Want information to consider</t>
  </si>
  <si>
    <t>www.harry.com</t>
  </si>
  <si>
    <t>NSW</t>
  </si>
  <si>
    <t>200 main road</t>
  </si>
  <si>
    <t>Petersham</t>
  </si>
  <si>
    <t>Wednesday</t>
  </si>
  <si>
    <t>100 mainroad</t>
  </si>
  <si>
    <t>From item Profile "Lead Status"</t>
  </si>
  <si>
    <t>From Lookup "NextLeadAction"</t>
  </si>
  <si>
    <t>Define in your system</t>
  </si>
  <si>
    <t>Example of custom profile</t>
  </si>
  <si>
    <t>usage leads</t>
  </si>
  <si>
    <t>Define in your system usage leads</t>
  </si>
  <si>
    <t>Admin &gt; Sales &gt; Customer Categories</t>
  </si>
  <si>
    <t>Employees that are</t>
  </si>
  <si>
    <t>Sales Reps</t>
  </si>
  <si>
    <t>System roles of type</t>
  </si>
  <si>
    <t>Alternate</t>
  </si>
  <si>
    <t>Jimmy Sellalot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</si>
</sst>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1"/>
    <xf numFmtId="0" fontId="3" fillId="3" borderId="0" xfId="1" applyFill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rry.com/" TargetMode="External"/><Relationship Id="rId1" Type="http://schemas.openxmlformats.org/officeDocument/2006/relationships/hyperlink" Target="mailto:harry@pott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AD3C-5263-4CAD-A427-67057EF2CB1B}">
  <dimension ref="A1:AD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" sqref="K2"/>
    </sheetView>
  </sheetViews>
  <sheetFormatPr defaultRowHeight="14.25" x14ac:dyDescent="0.45"/>
  <cols>
    <col min="1" max="1" width="28.46484375" customWidth="1"/>
    <col min="2" max="2" width="46.1328125" customWidth="1"/>
    <col min="3" max="3" width="15.796875" customWidth="1"/>
    <col min="4" max="4" width="16.59765625" customWidth="1"/>
    <col min="5" max="5" width="19.3984375" customWidth="1"/>
    <col min="6" max="6" width="17.19921875" customWidth="1"/>
    <col min="7" max="7" width="17.3984375" customWidth="1"/>
    <col min="8" max="8" width="22.86328125" customWidth="1"/>
    <col min="9" max="9" width="22" bestFit="1" customWidth="1"/>
    <col min="10" max="10" width="12.9296875" customWidth="1"/>
    <col min="11" max="11" width="23.796875" customWidth="1"/>
    <col min="12" max="12" width="22.06640625" customWidth="1"/>
    <col min="13" max="13" width="15" customWidth="1"/>
    <col min="14" max="14" width="27.46484375" customWidth="1"/>
    <col min="15" max="15" width="11.9296875" customWidth="1"/>
    <col min="16" max="16" width="15.53125" customWidth="1"/>
    <col min="17" max="17" width="11.06640625" customWidth="1"/>
    <col min="18" max="18" width="8.73046875" customWidth="1"/>
    <col min="19" max="19" width="12.53125" customWidth="1"/>
    <col min="20" max="20" width="14" customWidth="1"/>
    <col min="21" max="21" width="10.9296875" customWidth="1"/>
    <col min="22" max="22" width="16.59765625" customWidth="1"/>
    <col min="23" max="23" width="14.9296875" customWidth="1"/>
    <col min="24" max="24" width="17.86328125" customWidth="1"/>
    <col min="25" max="25" width="13.19921875" customWidth="1"/>
    <col min="28" max="28" width="15" customWidth="1"/>
    <col min="29" max="29" width="15.59765625" customWidth="1"/>
    <col min="30" max="30" width="11.86328125" customWidth="1"/>
  </cols>
  <sheetData>
    <row r="1" spans="1:30" x14ac:dyDescent="0.45">
      <c r="A1" t="s">
        <v>2</v>
      </c>
      <c r="B1" t="s">
        <v>168</v>
      </c>
      <c r="C1" t="s">
        <v>172</v>
      </c>
      <c r="D1" t="s">
        <v>173</v>
      </c>
      <c r="E1" t="s">
        <v>174</v>
      </c>
      <c r="F1" t="s">
        <v>175</v>
      </c>
      <c r="G1" t="s">
        <v>171</v>
      </c>
      <c r="H1" t="s">
        <v>42</v>
      </c>
      <c r="I1" t="s">
        <v>176</v>
      </c>
      <c r="J1" t="s">
        <v>43</v>
      </c>
      <c r="K1" t="s">
        <v>169</v>
      </c>
      <c r="L1" t="s">
        <v>170</v>
      </c>
      <c r="M1" t="s">
        <v>167</v>
      </c>
      <c r="N1" t="s">
        <v>52</v>
      </c>
      <c r="O1" t="s">
        <v>55</v>
      </c>
      <c r="P1" t="s">
        <v>11</v>
      </c>
      <c r="Q1" t="s">
        <v>54</v>
      </c>
      <c r="S1" t="s">
        <v>26</v>
      </c>
      <c r="T1" t="s">
        <v>37</v>
      </c>
      <c r="U1" t="s">
        <v>36</v>
      </c>
      <c r="V1" t="s">
        <v>50</v>
      </c>
      <c r="W1" t="s">
        <v>49</v>
      </c>
      <c r="X1" t="s">
        <v>35</v>
      </c>
      <c r="Y1" t="s">
        <v>51</v>
      </c>
      <c r="Z1" t="s">
        <v>9</v>
      </c>
      <c r="AA1" t="s">
        <v>7</v>
      </c>
      <c r="AB1" t="s">
        <v>4</v>
      </c>
      <c r="AC1" t="s">
        <v>5</v>
      </c>
      <c r="AD1" t="s">
        <v>6</v>
      </c>
    </row>
    <row r="2" spans="1:30" x14ac:dyDescent="0.45">
      <c r="A2" t="s">
        <v>177</v>
      </c>
      <c r="B2" t="s">
        <v>178</v>
      </c>
      <c r="C2" t="s">
        <v>179</v>
      </c>
      <c r="D2" t="s">
        <v>180</v>
      </c>
      <c r="E2">
        <v>123456789</v>
      </c>
      <c r="F2">
        <v>11223344</v>
      </c>
      <c r="G2" s="11" t="s">
        <v>181</v>
      </c>
      <c r="H2" t="s">
        <v>182</v>
      </c>
      <c r="J2" s="3" t="s">
        <v>162</v>
      </c>
      <c r="K2" s="3" t="s">
        <v>121</v>
      </c>
      <c r="L2" s="3" t="s">
        <v>146</v>
      </c>
      <c r="N2" s="3" t="s">
        <v>183</v>
      </c>
      <c r="O2" s="3" t="s">
        <v>137</v>
      </c>
      <c r="P2" s="12" t="s">
        <v>184</v>
      </c>
      <c r="Q2" s="3" t="s">
        <v>135</v>
      </c>
      <c r="R2" s="3"/>
      <c r="S2" s="3" t="s">
        <v>158</v>
      </c>
      <c r="T2">
        <v>2049</v>
      </c>
      <c r="U2" t="s">
        <v>185</v>
      </c>
      <c r="V2" s="3" t="s">
        <v>186</v>
      </c>
      <c r="X2" t="s">
        <v>187</v>
      </c>
      <c r="Y2" t="s">
        <v>188</v>
      </c>
      <c r="Z2">
        <v>2049</v>
      </c>
      <c r="AA2" t="s">
        <v>185</v>
      </c>
      <c r="AB2" t="s">
        <v>189</v>
      </c>
      <c r="AD2" t="s">
        <v>187</v>
      </c>
    </row>
    <row r="3" spans="1:30" x14ac:dyDescent="0.45">
      <c r="J3" s="3"/>
      <c r="K3" s="3"/>
      <c r="L3" s="3"/>
      <c r="N3" s="3"/>
      <c r="O3" s="3"/>
      <c r="Q3" s="3" t="s">
        <v>135</v>
      </c>
      <c r="R3" s="3"/>
      <c r="S3" s="3" t="s">
        <v>158</v>
      </c>
    </row>
    <row r="4" spans="1:30" x14ac:dyDescent="0.45">
      <c r="J4" s="3"/>
      <c r="K4" s="3"/>
      <c r="L4" s="3"/>
      <c r="N4" s="3"/>
      <c r="O4" s="3"/>
      <c r="Q4" s="3" t="s">
        <v>135</v>
      </c>
      <c r="R4" s="3"/>
      <c r="S4" s="3" t="s">
        <v>158</v>
      </c>
    </row>
    <row r="5" spans="1:30" x14ac:dyDescent="0.45">
      <c r="J5" s="3"/>
      <c r="K5" s="3"/>
      <c r="L5" s="3"/>
      <c r="N5" s="3"/>
      <c r="O5" s="3"/>
      <c r="Q5" s="3" t="s">
        <v>135</v>
      </c>
      <c r="R5" s="3"/>
      <c r="S5" s="3" t="s">
        <v>158</v>
      </c>
    </row>
    <row r="6" spans="1:30" x14ac:dyDescent="0.45">
      <c r="J6" s="3"/>
      <c r="K6" s="3"/>
      <c r="L6" s="3"/>
      <c r="N6" s="3"/>
      <c r="O6" s="3"/>
      <c r="Q6" s="3" t="s">
        <v>135</v>
      </c>
      <c r="R6" s="3"/>
      <c r="S6" s="3" t="s">
        <v>158</v>
      </c>
    </row>
    <row r="7" spans="1:30" x14ac:dyDescent="0.45">
      <c r="J7" s="3"/>
      <c r="K7" s="3"/>
      <c r="L7" s="3"/>
      <c r="N7" s="3"/>
      <c r="O7" s="3"/>
      <c r="Q7" s="3" t="s">
        <v>135</v>
      </c>
      <c r="R7" s="3"/>
      <c r="S7" s="3" t="s">
        <v>158</v>
      </c>
    </row>
    <row r="8" spans="1:30" x14ac:dyDescent="0.45">
      <c r="J8" s="3"/>
      <c r="K8" s="3"/>
      <c r="L8" s="3"/>
      <c r="N8" s="3"/>
      <c r="O8" s="3"/>
      <c r="Q8" s="3" t="s">
        <v>135</v>
      </c>
      <c r="R8" s="3"/>
      <c r="S8" s="3" t="s">
        <v>158</v>
      </c>
    </row>
    <row r="9" spans="1:30" x14ac:dyDescent="0.45">
      <c r="J9" s="3"/>
      <c r="K9" s="3"/>
      <c r="L9" s="3"/>
      <c r="N9" s="3"/>
      <c r="O9" s="3"/>
      <c r="Q9" s="3" t="s">
        <v>135</v>
      </c>
      <c r="R9" s="3"/>
      <c r="S9" s="3" t="s">
        <v>158</v>
      </c>
    </row>
    <row r="10" spans="1:30" x14ac:dyDescent="0.45">
      <c r="J10" s="3"/>
      <c r="K10" s="3"/>
      <c r="L10" s="3"/>
      <c r="N10" s="3"/>
      <c r="O10" s="3"/>
      <c r="Q10" s="3" t="s">
        <v>135</v>
      </c>
      <c r="R10" s="3"/>
      <c r="S10" s="3" t="s">
        <v>158</v>
      </c>
    </row>
    <row r="11" spans="1:30" x14ac:dyDescent="0.45">
      <c r="J11" s="3"/>
      <c r="K11" s="3"/>
      <c r="L11" s="3"/>
      <c r="N11" s="3"/>
      <c r="O11" s="3"/>
      <c r="Q11" s="3" t="s">
        <v>135</v>
      </c>
      <c r="R11" s="3"/>
      <c r="S11" s="3" t="s">
        <v>158</v>
      </c>
    </row>
    <row r="12" spans="1:30" x14ac:dyDescent="0.45">
      <c r="J12" s="3"/>
      <c r="K12" s="3"/>
      <c r="L12" s="3"/>
      <c r="N12" s="3"/>
      <c r="O12" s="3"/>
      <c r="Q12" s="3" t="s">
        <v>135</v>
      </c>
      <c r="R12" s="3"/>
      <c r="S12" s="3" t="s">
        <v>158</v>
      </c>
    </row>
    <row r="13" spans="1:30" x14ac:dyDescent="0.45">
      <c r="J13" s="3"/>
      <c r="K13" s="3"/>
      <c r="L13" s="3"/>
      <c r="N13" s="3"/>
      <c r="O13" s="3"/>
      <c r="Q13" s="3" t="s">
        <v>135</v>
      </c>
      <c r="R13" s="3"/>
      <c r="S13" s="3" t="s">
        <v>158</v>
      </c>
    </row>
    <row r="14" spans="1:30" x14ac:dyDescent="0.45">
      <c r="J14" s="3"/>
      <c r="K14" s="3"/>
      <c r="L14" s="3"/>
      <c r="N14" s="3"/>
      <c r="O14" s="3"/>
      <c r="Q14" s="3" t="s">
        <v>135</v>
      </c>
      <c r="R14" s="3"/>
      <c r="S14" s="3" t="s">
        <v>158</v>
      </c>
    </row>
    <row r="15" spans="1:30" x14ac:dyDescent="0.45">
      <c r="J15" s="3"/>
      <c r="K15" s="3"/>
      <c r="L15" s="3"/>
      <c r="N15" s="3"/>
      <c r="O15" s="3"/>
      <c r="Q15" s="3" t="s">
        <v>135</v>
      </c>
      <c r="R15" s="3"/>
      <c r="S15" s="3" t="s">
        <v>158</v>
      </c>
    </row>
    <row r="16" spans="1:30" x14ac:dyDescent="0.45">
      <c r="J16" s="3"/>
      <c r="K16" s="3"/>
      <c r="L16" s="3"/>
      <c r="N16" s="3"/>
      <c r="O16" s="3"/>
      <c r="Q16" s="3" t="s">
        <v>135</v>
      </c>
      <c r="R16" s="3"/>
      <c r="S16" s="3" t="s">
        <v>158</v>
      </c>
    </row>
    <row r="17" spans="10:19" x14ac:dyDescent="0.45">
      <c r="J17" s="3"/>
      <c r="K17" s="3"/>
      <c r="L17" s="3"/>
      <c r="N17" s="3"/>
      <c r="O17" s="3"/>
      <c r="Q17" s="3" t="s">
        <v>135</v>
      </c>
      <c r="R17" s="3"/>
      <c r="S17" s="3" t="s">
        <v>158</v>
      </c>
    </row>
    <row r="18" spans="10:19" x14ac:dyDescent="0.45">
      <c r="J18" s="3"/>
      <c r="K18" s="3"/>
      <c r="L18" s="3"/>
      <c r="N18" s="3"/>
      <c r="O18" s="3"/>
      <c r="Q18" s="3" t="s">
        <v>135</v>
      </c>
      <c r="R18" s="3"/>
      <c r="S18" s="3" t="s">
        <v>158</v>
      </c>
    </row>
    <row r="19" spans="10:19" x14ac:dyDescent="0.45">
      <c r="J19" s="3"/>
      <c r="K19" s="3"/>
      <c r="L19" s="3"/>
      <c r="N19" s="3"/>
      <c r="O19" s="3"/>
      <c r="Q19" s="3" t="s">
        <v>135</v>
      </c>
      <c r="R19" s="3"/>
      <c r="S19" s="3" t="s">
        <v>158</v>
      </c>
    </row>
    <row r="20" spans="10:19" x14ac:dyDescent="0.45">
      <c r="J20" s="3"/>
      <c r="K20" s="3"/>
      <c r="L20" s="3"/>
      <c r="N20" s="3"/>
      <c r="O20" s="3"/>
      <c r="Q20" s="3" t="s">
        <v>135</v>
      </c>
      <c r="R20" s="3"/>
      <c r="S20" s="3" t="s">
        <v>158</v>
      </c>
    </row>
    <row r="21" spans="10:19" x14ac:dyDescent="0.45">
      <c r="J21" s="3"/>
      <c r="K21" s="3"/>
      <c r="L21" s="3"/>
      <c r="N21" s="3"/>
      <c r="O21" s="3"/>
      <c r="Q21" s="3" t="s">
        <v>135</v>
      </c>
      <c r="R21" s="3"/>
      <c r="S21" s="3" t="s">
        <v>158</v>
      </c>
    </row>
    <row r="22" spans="10:19" x14ac:dyDescent="0.45">
      <c r="J22" s="3"/>
      <c r="K22" s="3"/>
      <c r="L22" s="3"/>
      <c r="N22" s="3"/>
      <c r="O22" s="3"/>
      <c r="Q22" s="3" t="s">
        <v>135</v>
      </c>
      <c r="R22" s="3"/>
      <c r="S22" s="3" t="s">
        <v>158</v>
      </c>
    </row>
  </sheetData>
  <dataValidations count="5">
    <dataValidation type="list" allowBlank="1" showInputMessage="1" showErrorMessage="1" sqref="L2:L32" xr:uid="{D03C0B83-7E4A-40EB-A5F2-F32A9DC168C6}">
      <formula1>Customer_Category</formula1>
    </dataValidation>
    <dataValidation type="list" allowBlank="1" showInputMessage="1" showErrorMessage="1" sqref="K2:K31" xr:uid="{998D4D61-CFF7-45D6-83D1-A81FAB47CBC0}">
      <formula1>NextLeadAction</formula1>
    </dataValidation>
    <dataValidation type="list" allowBlank="1" showInputMessage="1" showErrorMessage="1" sqref="S2:S22" xr:uid="{E02E208B-326F-4D2E-B126-787AF8A6CC57}">
      <formula1>Sales_Rep</formula1>
    </dataValidation>
    <dataValidation type="list" allowBlank="1" showInputMessage="1" showErrorMessage="1" sqref="N2:O22" xr:uid="{FE87456D-86DA-460D-89E7-AD2BC04BDCA2}">
      <formula1>Lead_Status</formula1>
    </dataValidation>
    <dataValidation type="list" allowBlank="1" showInputMessage="1" showErrorMessage="1" sqref="J2:J22" xr:uid="{E6080DF4-5D04-41BA-8038-C20A4E980ED2}">
      <formula1>Contact_Roles</formula1>
    </dataValidation>
  </dataValidations>
  <hyperlinks>
    <hyperlink ref="G2" r:id="rId1" xr:uid="{27A52119-3B7A-406C-BED6-EAD8FA32EB84}"/>
    <hyperlink ref="P2" r:id="rId2" xr:uid="{FCFF61F5-A73A-4A85-9195-8C5DE2796498}"/>
  </hyperlinks>
  <pageMargins left="0.7" right="0.7" top="0.75" bottom="0.75" header="0.3" footer="0.3"/>
  <pageSetup paperSize="0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9CB1C9-BED4-4292-9DB3-8444B19860C9}">
          <x14:formula1>
            <xm:f>'List of values sheet'!$G$2</xm:f>
          </x14:formula1>
          <xm:sqref>Q2:S22</xm:sqref>
        </x14:dataValidation>
        <x14:dataValidation type="list" allowBlank="1" showInputMessage="1" showErrorMessage="1" xr:uid="{3AA90BC7-C2CB-4132-9A7A-29009B355C49}">
          <x14:formula1>
            <xm:f>'List of values sheet'!$H$2:$H$4</xm:f>
          </x14:formula1>
          <xm:sqref>O2:O22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8"/>
  <sheetViews>
    <sheetView topLeftCell="A7" workbookViewId="0">
      <selection activeCell="B54" sqref="B54"/>
    </sheetView>
  </sheetViews>
  <sheetFormatPr defaultRowHeight="14.25" x14ac:dyDescent="0.45"/>
  <cols>
    <col min="1" max="1" width="29.73046875" bestFit="1" customWidth="1"/>
  </cols>
  <sheetData>
    <row r="1" spans="1:55" x14ac:dyDescent="0.45">
      <c r="A1" t="s">
        <v>3</v>
      </c>
      <c r="B1" t="s">
        <v>8</v>
      </c>
      <c r="C1" t="s">
        <v>22</v>
      </c>
      <c r="D1" t="s">
        <v>10</v>
      </c>
      <c r="E1" t="s">
        <v>15</v>
      </c>
      <c r="F1" t="s">
        <v>14</v>
      </c>
      <c r="G1" t="s">
        <v>25</v>
      </c>
      <c r="H1" t="s">
        <v>12</v>
      </c>
      <c r="I1" t="s">
        <v>2</v>
      </c>
      <c r="J1" t="s">
        <v>16</v>
      </c>
      <c r="K1" t="s">
        <v>13</v>
      </c>
      <c r="L1" t="s">
        <v>9</v>
      </c>
      <c r="M1" t="s">
        <v>7</v>
      </c>
      <c r="N1" t="s">
        <v>4</v>
      </c>
      <c r="O1" t="s">
        <v>5</v>
      </c>
      <c r="P1" t="s">
        <v>6</v>
      </c>
      <c r="Q1" t="s">
        <v>11</v>
      </c>
      <c r="R1" t="s">
        <v>0</v>
      </c>
      <c r="S1" t="s">
        <v>1</v>
      </c>
      <c r="T1" t="s">
        <v>28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21</v>
      </c>
      <c r="AA1" t="s">
        <v>18</v>
      </c>
      <c r="AB1" t="s">
        <v>19</v>
      </c>
      <c r="AC1" t="s">
        <v>20</v>
      </c>
      <c r="AD1" t="s">
        <v>27</v>
      </c>
      <c r="AE1" t="s">
        <v>45</v>
      </c>
      <c r="AF1" t="s">
        <v>44</v>
      </c>
      <c r="AG1" t="s">
        <v>23</v>
      </c>
      <c r="AH1" t="s">
        <v>24</v>
      </c>
      <c r="AI1" t="s">
        <v>26</v>
      </c>
      <c r="AJ1" t="s">
        <v>17</v>
      </c>
      <c r="AK1" t="s">
        <v>32</v>
      </c>
      <c r="AL1" t="s">
        <v>31</v>
      </c>
      <c r="AM1" t="s">
        <v>30</v>
      </c>
      <c r="AN1" t="s">
        <v>48</v>
      </c>
      <c r="AO1" t="s">
        <v>47</v>
      </c>
      <c r="AP1" t="s">
        <v>29</v>
      </c>
      <c r="AQ1" t="s">
        <v>38</v>
      </c>
      <c r="AR1" t="s">
        <v>41</v>
      </c>
      <c r="AS1" t="s">
        <v>33</v>
      </c>
      <c r="AT1" t="s">
        <v>34</v>
      </c>
      <c r="AU1" t="s">
        <v>39</v>
      </c>
      <c r="AV1" t="s">
        <v>40</v>
      </c>
      <c r="AW1" t="s">
        <v>37</v>
      </c>
      <c r="AX1" t="s">
        <v>43</v>
      </c>
      <c r="AY1" t="s">
        <v>36</v>
      </c>
      <c r="AZ1" t="s">
        <v>50</v>
      </c>
      <c r="BA1" t="s">
        <v>49</v>
      </c>
      <c r="BB1" t="s">
        <v>35</v>
      </c>
      <c r="BC1" t="s">
        <v>42</v>
      </c>
    </row>
    <row r="2" spans="1:55" x14ac:dyDescent="0.45">
      <c r="AW2" t="s">
        <v>46</v>
      </c>
      <c r="AX2" t="s">
        <v>46</v>
      </c>
      <c r="AY2" t="s">
        <v>46</v>
      </c>
      <c r="AZ2" t="s">
        <v>46</v>
      </c>
      <c r="BA2" t="s">
        <v>46</v>
      </c>
      <c r="BB2" t="s">
        <v>46</v>
      </c>
      <c r="BC2" t="s">
        <v>46</v>
      </c>
    </row>
    <row r="3" spans="1:55" s="1" customFormat="1" x14ac:dyDescent="0.45">
      <c r="A3" s="1" t="s">
        <v>58</v>
      </c>
      <c r="B3" s="1" t="s">
        <v>57</v>
      </c>
    </row>
    <row r="4" spans="1:55" x14ac:dyDescent="0.45">
      <c r="A4" t="s">
        <v>3</v>
      </c>
      <c r="B4" t="s">
        <v>65</v>
      </c>
    </row>
    <row r="5" spans="1:55" x14ac:dyDescent="0.45">
      <c r="A5" t="s">
        <v>8</v>
      </c>
      <c r="B5" t="s">
        <v>70</v>
      </c>
    </row>
    <row r="6" spans="1:55" x14ac:dyDescent="0.45">
      <c r="A6" t="s">
        <v>22</v>
      </c>
      <c r="B6" t="s">
        <v>78</v>
      </c>
    </row>
    <row r="7" spans="1:55" x14ac:dyDescent="0.45">
      <c r="A7" t="s">
        <v>10</v>
      </c>
      <c r="B7" t="s">
        <v>103</v>
      </c>
    </row>
    <row r="8" spans="1:55" x14ac:dyDescent="0.45">
      <c r="A8" t="s">
        <v>15</v>
      </c>
      <c r="B8" t="s">
        <v>76</v>
      </c>
    </row>
    <row r="9" spans="1:55" x14ac:dyDescent="0.45">
      <c r="A9" t="s">
        <v>14</v>
      </c>
      <c r="B9" t="s">
        <v>75</v>
      </c>
    </row>
    <row r="10" spans="1:55" x14ac:dyDescent="0.45">
      <c r="A10" t="s">
        <v>25</v>
      </c>
      <c r="B10" t="s">
        <v>81</v>
      </c>
    </row>
    <row r="11" spans="1:55" x14ac:dyDescent="0.45">
      <c r="A11" t="s">
        <v>12</v>
      </c>
      <c r="B11" t="s">
        <v>73</v>
      </c>
    </row>
    <row r="12" spans="1:55" x14ac:dyDescent="0.45">
      <c r="A12" t="s">
        <v>2</v>
      </c>
      <c r="B12" t="s">
        <v>64</v>
      </c>
    </row>
    <row r="13" spans="1:55" x14ac:dyDescent="0.45">
      <c r="A13" t="s">
        <v>16</v>
      </c>
      <c r="B13" t="s">
        <v>77</v>
      </c>
    </row>
    <row r="14" spans="1:55" x14ac:dyDescent="0.45">
      <c r="A14" t="s">
        <v>13</v>
      </c>
      <c r="B14" t="s">
        <v>74</v>
      </c>
    </row>
    <row r="15" spans="1:55" x14ac:dyDescent="0.45">
      <c r="A15" t="s">
        <v>9</v>
      </c>
      <c r="B15" t="s">
        <v>71</v>
      </c>
    </row>
    <row r="16" spans="1:55" x14ac:dyDescent="0.45">
      <c r="A16" t="s">
        <v>7</v>
      </c>
      <c r="B16" t="s">
        <v>69</v>
      </c>
    </row>
    <row r="17" spans="1:2" x14ac:dyDescent="0.45">
      <c r="A17" t="s">
        <v>4</v>
      </c>
      <c r="B17" t="s">
        <v>67</v>
      </c>
    </row>
    <row r="18" spans="1:2" x14ac:dyDescent="0.45">
      <c r="A18" t="s">
        <v>5</v>
      </c>
      <c r="B18" t="s">
        <v>66</v>
      </c>
    </row>
    <row r="19" spans="1:2" x14ac:dyDescent="0.45">
      <c r="A19" t="s">
        <v>6</v>
      </c>
      <c r="B19" t="s">
        <v>68</v>
      </c>
    </row>
    <row r="20" spans="1:2" x14ac:dyDescent="0.45">
      <c r="A20" t="s">
        <v>11</v>
      </c>
      <c r="B20" t="s">
        <v>72</v>
      </c>
    </row>
    <row r="21" spans="1:2" x14ac:dyDescent="0.45">
      <c r="A21" t="s">
        <v>0</v>
      </c>
      <c r="B21" t="s">
        <v>56</v>
      </c>
    </row>
    <row r="22" spans="1:2" x14ac:dyDescent="0.45">
      <c r="A22" t="s">
        <v>1</v>
      </c>
      <c r="B22" t="s">
        <v>113</v>
      </c>
    </row>
    <row r="23" spans="1:2" x14ac:dyDescent="0.45">
      <c r="A23" t="s">
        <v>28</v>
      </c>
      <c r="B23" t="s">
        <v>84</v>
      </c>
    </row>
    <row r="24" spans="1:2" x14ac:dyDescent="0.45">
      <c r="A24" t="s">
        <v>51</v>
      </c>
      <c r="B24" t="s">
        <v>114</v>
      </c>
    </row>
    <row r="25" spans="1:2" x14ac:dyDescent="0.45">
      <c r="A25" t="s">
        <v>52</v>
      </c>
      <c r="B25" t="s">
        <v>106</v>
      </c>
    </row>
    <row r="26" spans="1:2" x14ac:dyDescent="0.45">
      <c r="A26" t="s">
        <v>53</v>
      </c>
      <c r="B26" t="s">
        <v>106</v>
      </c>
    </row>
    <row r="27" spans="1:2" x14ac:dyDescent="0.45">
      <c r="A27" t="s">
        <v>54</v>
      </c>
      <c r="B27" t="s">
        <v>106</v>
      </c>
    </row>
    <row r="28" spans="1:2" x14ac:dyDescent="0.45">
      <c r="A28" t="s">
        <v>55</v>
      </c>
      <c r="B28" t="s">
        <v>106</v>
      </c>
    </row>
    <row r="29" spans="1:2" x14ac:dyDescent="0.45">
      <c r="A29" t="s">
        <v>21</v>
      </c>
      <c r="B29" t="s">
        <v>63</v>
      </c>
    </row>
    <row r="30" spans="1:2" x14ac:dyDescent="0.45">
      <c r="A30" t="s">
        <v>18</v>
      </c>
      <c r="B30" t="s">
        <v>60</v>
      </c>
    </row>
    <row r="31" spans="1:2" x14ac:dyDescent="0.45">
      <c r="A31" t="s">
        <v>19</v>
      </c>
      <c r="B31" t="s">
        <v>61</v>
      </c>
    </row>
    <row r="32" spans="1:2" x14ac:dyDescent="0.45">
      <c r="A32" t="s">
        <v>20</v>
      </c>
      <c r="B32" t="s">
        <v>62</v>
      </c>
    </row>
    <row r="33" spans="1:2" x14ac:dyDescent="0.45">
      <c r="A33" t="s">
        <v>27</v>
      </c>
      <c r="B33" t="s">
        <v>83</v>
      </c>
    </row>
    <row r="34" spans="1:2" x14ac:dyDescent="0.45">
      <c r="A34" t="s">
        <v>45</v>
      </c>
      <c r="B34" t="s">
        <v>105</v>
      </c>
    </row>
    <row r="35" spans="1:2" x14ac:dyDescent="0.45">
      <c r="A35" t="s">
        <v>44</v>
      </c>
      <c r="B35" t="s">
        <v>104</v>
      </c>
    </row>
    <row r="36" spans="1:2" x14ac:dyDescent="0.45">
      <c r="A36" t="s">
        <v>23</v>
      </c>
      <c r="B36" t="s">
        <v>79</v>
      </c>
    </row>
    <row r="37" spans="1:2" x14ac:dyDescent="0.45">
      <c r="A37" t="s">
        <v>24</v>
      </c>
      <c r="B37" t="s">
        <v>80</v>
      </c>
    </row>
    <row r="38" spans="1:2" x14ac:dyDescent="0.45">
      <c r="A38" t="s">
        <v>26</v>
      </c>
      <c r="B38" t="s">
        <v>82</v>
      </c>
    </row>
    <row r="39" spans="1:2" x14ac:dyDescent="0.45">
      <c r="A39" t="s">
        <v>17</v>
      </c>
      <c r="B39" t="s">
        <v>59</v>
      </c>
    </row>
    <row r="40" spans="1:2" x14ac:dyDescent="0.45">
      <c r="A40" t="s">
        <v>32</v>
      </c>
      <c r="B40" t="s">
        <v>90</v>
      </c>
    </row>
    <row r="41" spans="1:2" x14ac:dyDescent="0.45">
      <c r="A41" t="s">
        <v>31</v>
      </c>
      <c r="B41" t="s">
        <v>89</v>
      </c>
    </row>
    <row r="42" spans="1:2" x14ac:dyDescent="0.45">
      <c r="A42" t="s">
        <v>30</v>
      </c>
      <c r="B42" t="s">
        <v>88</v>
      </c>
    </row>
    <row r="43" spans="1:2" x14ac:dyDescent="0.45">
      <c r="A43" t="s">
        <v>48</v>
      </c>
      <c r="B43" t="s">
        <v>86</v>
      </c>
    </row>
    <row r="44" spans="1:2" x14ac:dyDescent="0.45">
      <c r="A44" t="s">
        <v>47</v>
      </c>
      <c r="B44" t="s">
        <v>85</v>
      </c>
    </row>
    <row r="45" spans="1:2" x14ac:dyDescent="0.45">
      <c r="A45" t="s">
        <v>29</v>
      </c>
      <c r="B45" t="s">
        <v>87</v>
      </c>
    </row>
    <row r="46" spans="1:2" x14ac:dyDescent="0.45">
      <c r="A46" t="s">
        <v>38</v>
      </c>
      <c r="B46" t="s">
        <v>98</v>
      </c>
    </row>
    <row r="47" spans="1:2" x14ac:dyDescent="0.45">
      <c r="A47" t="s">
        <v>41</v>
      </c>
      <c r="B47" t="s">
        <v>101</v>
      </c>
    </row>
    <row r="48" spans="1:2" x14ac:dyDescent="0.45">
      <c r="A48" t="s">
        <v>33</v>
      </c>
      <c r="B48" t="s">
        <v>91</v>
      </c>
    </row>
    <row r="49" spans="1:2" x14ac:dyDescent="0.45">
      <c r="A49" t="s">
        <v>34</v>
      </c>
      <c r="B49" t="s">
        <v>92</v>
      </c>
    </row>
    <row r="50" spans="1:2" x14ac:dyDescent="0.45">
      <c r="A50" t="s">
        <v>39</v>
      </c>
      <c r="B50" t="s">
        <v>99</v>
      </c>
    </row>
    <row r="51" spans="1:2" x14ac:dyDescent="0.45">
      <c r="A51" t="s">
        <v>40</v>
      </c>
      <c r="B51" t="s">
        <v>100</v>
      </c>
    </row>
    <row r="52" spans="1:2" x14ac:dyDescent="0.45">
      <c r="A52" t="s">
        <v>37</v>
      </c>
      <c r="B52" t="s">
        <v>97</v>
      </c>
    </row>
    <row r="53" spans="1:2" x14ac:dyDescent="0.45">
      <c r="A53" t="s">
        <v>43</v>
      </c>
      <c r="B53" t="s">
        <v>166</v>
      </c>
    </row>
    <row r="54" spans="1:2" x14ac:dyDescent="0.45">
      <c r="A54" t="s">
        <v>36</v>
      </c>
      <c r="B54" t="s">
        <v>96</v>
      </c>
    </row>
    <row r="55" spans="1:2" x14ac:dyDescent="0.45">
      <c r="A55" t="s">
        <v>50</v>
      </c>
      <c r="B55" t="s">
        <v>94</v>
      </c>
    </row>
    <row r="56" spans="1:2" x14ac:dyDescent="0.45">
      <c r="A56" t="s">
        <v>49</v>
      </c>
      <c r="B56" t="s">
        <v>93</v>
      </c>
    </row>
    <row r="57" spans="1:2" x14ac:dyDescent="0.45">
      <c r="A57" t="s">
        <v>35</v>
      </c>
      <c r="B57" t="s">
        <v>95</v>
      </c>
    </row>
    <row r="58" spans="1:2" x14ac:dyDescent="0.45">
      <c r="A58" t="s">
        <v>42</v>
      </c>
      <c r="B58" t="s">
        <v>102</v>
      </c>
    </row>
  </sheetData>
  <sortState xmlns:xlrd2="http://schemas.microsoft.com/office/spreadsheetml/2017/richdata2" ref="A4:B58">
    <sortCondition ref="B4:B58"/>
  </sortState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A343-3498-46A9-A291-BDF035CEEB48}">
  <dimension ref="A1:K25"/>
  <sheetViews>
    <sheetView tabSelected="1" workbookViewId="0">
      <selection activeCell="J3" sqref="J3"/>
    </sheetView>
  </sheetViews>
  <sheetFormatPr defaultRowHeight="14.25" x14ac:dyDescent="0.45"/>
  <cols>
    <col min="2" max="2" width="28.3984375" bestFit="1" customWidth="1"/>
    <col min="4" max="4" width="32.265625" bestFit="1" customWidth="1"/>
    <col min="5" max="5" width="17.06640625" bestFit="1" customWidth="1"/>
    <col min="7" max="7" width="22.265625" customWidth="1"/>
    <col min="8" max="8" width="26.53125" customWidth="1"/>
    <col min="9" max="9" width="30.86328125" customWidth="1"/>
    <col min="10" max="10" width="20.59765625" customWidth="1"/>
    <col min="11" max="11" width="18.796875" customWidth="1"/>
  </cols>
  <sheetData>
    <row r="1" spans="1:11" x14ac:dyDescent="0.45">
      <c r="A1" s="3" t="s">
        <v>107</v>
      </c>
      <c r="B1" s="4" t="s">
        <v>130</v>
      </c>
      <c r="C1" s="4" t="s">
        <v>115</v>
      </c>
      <c r="D1" s="5" t="s">
        <v>131</v>
      </c>
      <c r="E1" s="6" t="s">
        <v>133</v>
      </c>
      <c r="F1" s="6" t="s">
        <v>132</v>
      </c>
      <c r="G1" s="7" t="s">
        <v>134</v>
      </c>
      <c r="H1" s="2" t="s">
        <v>136</v>
      </c>
      <c r="I1" s="8" t="s">
        <v>139</v>
      </c>
      <c r="J1" s="9" t="s">
        <v>157</v>
      </c>
      <c r="K1" s="10" t="s">
        <v>159</v>
      </c>
    </row>
    <row r="2" spans="1:11" x14ac:dyDescent="0.45">
      <c r="A2" s="3" t="s">
        <v>108</v>
      </c>
      <c r="B2" s="4" t="s">
        <v>116</v>
      </c>
      <c r="C2" s="4">
        <v>11</v>
      </c>
      <c r="D2" s="5" t="str">
        <f>"0 Cold - do not know us"</f>
        <v>0 Cold - do not know us</v>
      </c>
      <c r="E2" s="6" t="str">
        <f>"Travel Products"</f>
        <v>Travel Products</v>
      </c>
      <c r="F2" s="6">
        <v>1</v>
      </c>
      <c r="G2" s="7" t="s">
        <v>135</v>
      </c>
      <c r="H2" s="2" t="s">
        <v>137</v>
      </c>
      <c r="I2" s="8" t="s">
        <v>140</v>
      </c>
      <c r="J2" s="9" t="s">
        <v>201</v>
      </c>
      <c r="K2" s="10" t="s">
        <v>160</v>
      </c>
    </row>
    <row r="3" spans="1:11" x14ac:dyDescent="0.45">
      <c r="A3" s="3" t="s">
        <v>109</v>
      </c>
      <c r="B3" s="4" t="s">
        <v>117</v>
      </c>
      <c r="C3" s="4">
        <v>12</v>
      </c>
      <c r="D3" s="5" t="str">
        <f>"1 Tepid - Some Interest"</f>
        <v>1 Tepid - Some Interest</v>
      </c>
      <c r="E3" s="6" t="str">
        <f>"Electronics"</f>
        <v>Electronics</v>
      </c>
      <c r="F3" s="6">
        <v>2</v>
      </c>
      <c r="G3" s="7"/>
      <c r="H3" s="2" t="s">
        <v>138</v>
      </c>
      <c r="I3" s="8" t="s">
        <v>141</v>
      </c>
      <c r="J3" s="9"/>
      <c r="K3" s="10" t="s">
        <v>161</v>
      </c>
    </row>
    <row r="4" spans="1:11" x14ac:dyDescent="0.45">
      <c r="A4" s="3" t="s">
        <v>110</v>
      </c>
      <c r="B4" s="4" t="s">
        <v>118</v>
      </c>
      <c r="C4" s="4">
        <v>13</v>
      </c>
      <c r="D4" s="5" t="str">
        <f>"2 Warm - Want information to consider"</f>
        <v>2 Warm - Want information to consider</v>
      </c>
      <c r="E4" s="6" t="str">
        <f>"Bedding Manchester"</f>
        <v>Bedding Manchester</v>
      </c>
      <c r="F4" s="6">
        <v>3</v>
      </c>
      <c r="G4" s="7"/>
      <c r="H4" s="2"/>
      <c r="I4" s="8" t="s">
        <v>142</v>
      </c>
      <c r="J4" s="9"/>
      <c r="K4" s="10" t="s">
        <v>162</v>
      </c>
    </row>
    <row r="5" spans="1:11" x14ac:dyDescent="0.45">
      <c r="A5" s="3" t="s">
        <v>111</v>
      </c>
      <c r="B5" s="4" t="s">
        <v>119</v>
      </c>
      <c r="C5" s="4">
        <v>15</v>
      </c>
      <c r="D5" s="5" t="str">
        <f>"3 Lead - Project will be Considered"</f>
        <v>3 Lead - Project will be Considered</v>
      </c>
      <c r="E5" s="6" t="str">
        <f>"Outdoor Living"</f>
        <v>Outdoor Living</v>
      </c>
      <c r="F5" s="6">
        <v>4</v>
      </c>
      <c r="G5" s="7"/>
      <c r="H5" s="2"/>
      <c r="I5" s="8" t="s">
        <v>143</v>
      </c>
      <c r="J5" s="9"/>
      <c r="K5" s="10" t="s">
        <v>163</v>
      </c>
    </row>
    <row r="6" spans="1:11" x14ac:dyDescent="0.45">
      <c r="A6" s="3" t="s">
        <v>112</v>
      </c>
      <c r="B6" s="4" t="s">
        <v>120</v>
      </c>
      <c r="C6" s="4">
        <v>20</v>
      </c>
      <c r="D6" s="5" t="str">
        <f>"4 Hot - Project Confirmed"</f>
        <v>4 Hot - Project Confirmed</v>
      </c>
      <c r="E6" s="6" t="str">
        <f>"Homeware"</f>
        <v>Homeware</v>
      </c>
      <c r="F6" s="6">
        <v>5</v>
      </c>
      <c r="G6" s="7"/>
      <c r="H6" s="2"/>
      <c r="I6" s="8" t="s">
        <v>144</v>
      </c>
      <c r="J6" s="9"/>
      <c r="K6" s="10" t="s">
        <v>164</v>
      </c>
    </row>
    <row r="7" spans="1:11" x14ac:dyDescent="0.45">
      <c r="A7" s="3"/>
      <c r="B7" s="4" t="s">
        <v>121</v>
      </c>
      <c r="C7" s="4">
        <v>25</v>
      </c>
      <c r="D7" s="5" t="str">
        <f>"5 Opportunity - Active"</f>
        <v>5 Opportunity - Active</v>
      </c>
      <c r="E7" s="6" t="str">
        <f>"Personal Care"</f>
        <v>Personal Care</v>
      </c>
      <c r="F7" s="6">
        <v>6</v>
      </c>
      <c r="G7" s="7"/>
      <c r="H7" s="2"/>
      <c r="I7" s="8" t="s">
        <v>145</v>
      </c>
      <c r="J7" s="9"/>
      <c r="K7" s="10" t="s">
        <v>165</v>
      </c>
    </row>
    <row r="8" spans="1:11" x14ac:dyDescent="0.45">
      <c r="A8" s="3"/>
      <c r="B8" s="4" t="s">
        <v>122</v>
      </c>
      <c r="C8" s="4">
        <v>28</v>
      </c>
      <c r="D8" s="5" t="str">
        <f>"6 Fighting - Competing to win"</f>
        <v>6 Fighting - Competing to win</v>
      </c>
      <c r="E8" s="6" t="str">
        <f>"Stock Lots"</f>
        <v>Stock Lots</v>
      </c>
      <c r="F8" s="6">
        <v>7</v>
      </c>
      <c r="G8" s="7"/>
      <c r="H8" s="2"/>
      <c r="I8" s="8" t="s">
        <v>146</v>
      </c>
      <c r="J8" s="9"/>
      <c r="K8" s="10"/>
    </row>
    <row r="9" spans="1:11" x14ac:dyDescent="0.45">
      <c r="A9" s="3"/>
      <c r="B9" s="4" t="s">
        <v>123</v>
      </c>
      <c r="C9" s="4">
        <v>30</v>
      </c>
      <c r="D9" s="5" t="str">
        <f>"7 Won"</f>
        <v>7 Won</v>
      </c>
      <c r="E9" s="6" t="str">
        <f>"Toys"</f>
        <v>Toys</v>
      </c>
      <c r="F9" s="6">
        <v>8</v>
      </c>
      <c r="G9" s="7"/>
      <c r="H9" s="2"/>
      <c r="I9" s="8" t="s">
        <v>147</v>
      </c>
      <c r="J9" s="9"/>
      <c r="K9" s="10"/>
    </row>
    <row r="10" spans="1:11" x14ac:dyDescent="0.45">
      <c r="A10" s="3"/>
      <c r="B10" s="4" t="s">
        <v>124</v>
      </c>
      <c r="C10" s="4">
        <v>32</v>
      </c>
      <c r="D10" s="5" t="str">
        <f>"8 Lost"</f>
        <v>8 Lost</v>
      </c>
      <c r="E10" s="6" t="str">
        <f>"PPE Supply"</f>
        <v>PPE Supply</v>
      </c>
      <c r="F10" s="6">
        <v>9</v>
      </c>
      <c r="G10" s="7"/>
      <c r="H10" s="2"/>
      <c r="I10" s="8" t="s">
        <v>148</v>
      </c>
      <c r="J10" s="9"/>
      <c r="K10" s="10"/>
    </row>
    <row r="11" spans="1:11" x14ac:dyDescent="0.45">
      <c r="A11" s="3"/>
      <c r="B11" s="4" t="s">
        <v>125</v>
      </c>
      <c r="C11" s="4">
        <v>38</v>
      </c>
      <c r="D11" s="5" t="str">
        <f>"9 No Decision or Delay"</f>
        <v>9 No Decision or Delay</v>
      </c>
      <c r="E11" s="6"/>
      <c r="F11" s="6"/>
      <c r="G11" s="7"/>
      <c r="H11" s="2"/>
      <c r="I11" s="8" t="s">
        <v>149</v>
      </c>
      <c r="J11" s="9"/>
      <c r="K11" s="10"/>
    </row>
    <row r="12" spans="1:11" x14ac:dyDescent="0.45">
      <c r="A12" s="3"/>
      <c r="B12" s="4" t="s">
        <v>126</v>
      </c>
      <c r="C12" s="4">
        <v>40</v>
      </c>
      <c r="D12" s="5"/>
      <c r="E12" s="6"/>
      <c r="F12" s="6"/>
      <c r="G12" s="7"/>
      <c r="H12" s="2"/>
      <c r="I12" s="8" t="s">
        <v>150</v>
      </c>
      <c r="J12" s="9"/>
      <c r="K12" s="10"/>
    </row>
    <row r="13" spans="1:11" x14ac:dyDescent="0.45">
      <c r="A13" s="3"/>
      <c r="B13" s="4" t="s">
        <v>127</v>
      </c>
      <c r="C13" s="4">
        <v>50</v>
      </c>
      <c r="D13" s="5"/>
      <c r="E13" s="6"/>
      <c r="F13" s="6"/>
      <c r="G13" s="7"/>
      <c r="H13" s="2"/>
      <c r="I13" s="8" t="s">
        <v>151</v>
      </c>
      <c r="J13" s="9"/>
      <c r="K13" s="10"/>
    </row>
    <row r="14" spans="1:11" x14ac:dyDescent="0.45">
      <c r="A14" s="3"/>
      <c r="B14" s="4" t="s">
        <v>128</v>
      </c>
      <c r="C14" s="4">
        <v>60</v>
      </c>
      <c r="D14" s="5"/>
      <c r="E14" s="6"/>
      <c r="F14" s="6"/>
      <c r="G14" s="7"/>
      <c r="H14" s="2"/>
      <c r="I14" s="8" t="s">
        <v>152</v>
      </c>
      <c r="J14" s="9"/>
      <c r="K14" s="10"/>
    </row>
    <row r="15" spans="1:11" x14ac:dyDescent="0.45">
      <c r="A15" s="3"/>
      <c r="B15" s="4" t="s">
        <v>129</v>
      </c>
      <c r="C15" s="4">
        <v>80</v>
      </c>
      <c r="D15" s="5"/>
      <c r="E15" s="6"/>
      <c r="F15" s="6"/>
      <c r="G15" s="7"/>
      <c r="H15" s="2"/>
      <c r="I15" s="8" t="s">
        <v>153</v>
      </c>
      <c r="J15" s="9"/>
      <c r="K15" s="10"/>
    </row>
    <row r="16" spans="1:11" x14ac:dyDescent="0.45">
      <c r="A16" s="3"/>
      <c r="B16" s="4"/>
      <c r="C16" s="4"/>
      <c r="D16" s="5"/>
      <c r="E16" s="6"/>
      <c r="F16" s="6"/>
      <c r="G16" s="7"/>
      <c r="H16" s="2"/>
      <c r="I16" s="8" t="s">
        <v>154</v>
      </c>
      <c r="J16" s="9"/>
      <c r="K16" s="10"/>
    </row>
    <row r="17" spans="1:11" x14ac:dyDescent="0.45">
      <c r="A17" s="3"/>
      <c r="B17" s="4"/>
      <c r="C17" s="4"/>
      <c r="D17" s="5"/>
      <c r="E17" s="6"/>
      <c r="F17" s="6"/>
      <c r="G17" s="7"/>
      <c r="H17" s="2"/>
      <c r="I17" s="8" t="s">
        <v>155</v>
      </c>
      <c r="J17" s="9"/>
      <c r="K17" s="10"/>
    </row>
    <row r="18" spans="1:11" x14ac:dyDescent="0.45">
      <c r="A18" s="3"/>
      <c r="B18" s="4"/>
      <c r="C18" s="4"/>
      <c r="D18" s="5"/>
      <c r="E18" s="6"/>
      <c r="F18" s="6"/>
      <c r="G18" s="7"/>
      <c r="H18" s="2"/>
      <c r="I18" s="8" t="s">
        <v>156</v>
      </c>
      <c r="J18" s="9"/>
      <c r="K18" s="10"/>
    </row>
    <row r="19" spans="1:11" x14ac:dyDescent="0.45">
      <c r="B19" s="4"/>
      <c r="C19" s="4"/>
      <c r="D19" s="5"/>
      <c r="E19" s="6"/>
      <c r="F19" s="6"/>
      <c r="G19" s="7"/>
      <c r="H19" s="2"/>
      <c r="I19" s="8"/>
      <c r="J19" s="9"/>
      <c r="K19" s="10"/>
    </row>
    <row r="20" spans="1:11" x14ac:dyDescent="0.45">
      <c r="B20" s="4"/>
      <c r="C20" s="4"/>
      <c r="D20" s="5"/>
      <c r="E20" s="6"/>
      <c r="F20" s="6"/>
      <c r="G20" s="7"/>
      <c r="H20" s="2"/>
      <c r="I20" s="8"/>
      <c r="J20" s="9"/>
      <c r="K20" s="10"/>
    </row>
    <row r="21" spans="1:11" x14ac:dyDescent="0.45">
      <c r="B21" s="4"/>
      <c r="C21" s="4"/>
      <c r="D21" s="5"/>
      <c r="E21" s="6"/>
      <c r="F21" s="6"/>
      <c r="G21" s="7"/>
      <c r="H21" s="2"/>
      <c r="I21" s="8"/>
      <c r="J21" s="9"/>
      <c r="K21" s="10"/>
    </row>
    <row r="22" spans="1:11" x14ac:dyDescent="0.45">
      <c r="B22" s="4"/>
      <c r="C22" s="4"/>
      <c r="D22" s="5"/>
      <c r="E22" s="6"/>
      <c r="F22" s="6"/>
      <c r="G22" s="7"/>
      <c r="H22" s="2"/>
      <c r="I22" s="8"/>
      <c r="J22" s="9"/>
      <c r="K22" s="10"/>
    </row>
    <row r="23" spans="1:11" x14ac:dyDescent="0.45">
      <c r="B23" s="4"/>
      <c r="C23" s="4"/>
      <c r="D23" s="5"/>
      <c r="E23" s="6"/>
      <c r="F23" s="6"/>
      <c r="G23" s="7"/>
      <c r="H23" s="2"/>
      <c r="I23" s="8"/>
      <c r="J23" s="9"/>
      <c r="K23" s="10"/>
    </row>
    <row r="24" spans="1:11" x14ac:dyDescent="0.45">
      <c r="B24" s="13" t="s">
        <v>191</v>
      </c>
      <c r="C24" s="13"/>
      <c r="D24" s="13" t="s">
        <v>190</v>
      </c>
      <c r="E24" s="13" t="s">
        <v>193</v>
      </c>
      <c r="F24" s="13"/>
      <c r="G24" s="13" t="s">
        <v>193</v>
      </c>
      <c r="H24" s="13" t="s">
        <v>193</v>
      </c>
      <c r="I24" s="13" t="s">
        <v>196</v>
      </c>
      <c r="J24" s="13" t="s">
        <v>197</v>
      </c>
      <c r="K24" s="13" t="s">
        <v>199</v>
      </c>
    </row>
    <row r="25" spans="1:11" x14ac:dyDescent="0.45">
      <c r="B25" s="13" t="s">
        <v>192</v>
      </c>
      <c r="C25" s="13"/>
      <c r="D25" s="13" t="s">
        <v>195</v>
      </c>
      <c r="E25" s="13" t="s">
        <v>194</v>
      </c>
      <c r="F25" s="13"/>
      <c r="G25" s="13" t="s">
        <v>194</v>
      </c>
      <c r="H25" s="13" t="s">
        <v>194</v>
      </c>
      <c r="I25" s="13"/>
      <c r="J25" s="13" t="s">
        <v>198</v>
      </c>
      <c r="K25" s="13" t="s">
        <v>200</v>
      </c>
    </row>
  </sheetData>
  <phoneticPr fontId="2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Upload Sheet</vt:lpstr>
      <vt:lpstr>defintion sheet</vt:lpstr>
      <vt:lpstr>List of values sheet</vt:lpstr>
      <vt:lpstr>Contact_Roles</vt:lpstr>
      <vt:lpstr>Customer_Category</vt:lpstr>
      <vt:lpstr>Lead_Status</vt:lpstr>
      <vt:lpstr>NextLeadAction</vt:lpstr>
      <vt:lpstr>Products_of_interest</vt:lpstr>
      <vt:lpstr>Reason_they_are_a_lead</vt:lpstr>
      <vt:lpstr>Sales_Rep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paulsawkins</cp:lastModifiedBy>
  <dcterms:created xsi:type="dcterms:W3CDTF">2020-05-14T22:12:03Z</dcterms:created>
  <dcterms:modified xsi:type="dcterms:W3CDTF">2020-05-17T14:17:11Z</dcterms:modified>
</cp:coreProperties>
</file>